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0" yWindow="65521" windowWidth="10245" windowHeight="8430" activeTab="0"/>
  </bookViews>
  <sheets>
    <sheet name="all profiles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<sst xmlns="http://schemas.openxmlformats.org/spreadsheetml/2006/main" count="36" uniqueCount="28">
  <si>
    <t>L1</t>
  </si>
  <si>
    <t>L2</t>
  </si>
  <si>
    <t>L3</t>
  </si>
  <si>
    <t>P4</t>
  </si>
  <si>
    <t>Murnau</t>
  </si>
  <si>
    <t>Sonthofen</t>
  </si>
  <si>
    <t>Immenstadt</t>
  </si>
  <si>
    <t>Oberammergau</t>
  </si>
  <si>
    <t>Kreuth</t>
  </si>
  <si>
    <t>Fall</t>
  </si>
  <si>
    <t>Schliersee</t>
  </si>
  <si>
    <t>GAP Drehmöser</t>
  </si>
  <si>
    <t>GAP Daxkapelle</t>
  </si>
  <si>
    <t>GAP Wank</t>
  </si>
  <si>
    <t>Aschau</t>
  </si>
  <si>
    <t>Mitterkaseralm</t>
  </si>
  <si>
    <t>Reiteralpe</t>
  </si>
  <si>
    <t>OC stock [kg/m2 forest floor + mineral soil uppermost 30 cm]</t>
  </si>
  <si>
    <t>BDF Site #</t>
  </si>
  <si>
    <t>Site</t>
  </si>
  <si>
    <t>Mean value</t>
  </si>
  <si>
    <t>Std Dev</t>
  </si>
  <si>
    <t>First inventory 1986-1991</t>
  </si>
  <si>
    <t>Second inventory 2011</t>
  </si>
  <si>
    <t>Difference Second - first Inv</t>
  </si>
  <si>
    <t xml:space="preserve">Mean value </t>
  </si>
  <si>
    <t>Difference in %</t>
  </si>
  <si>
    <t>all sites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</si>
</sst>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0.000"/>
    <numFmt numFmtId="174" formatCode="0.000000"/>
    <numFmt numFmtId="175" formatCode="0.00000"/>
    <numFmt numFmtId="176" formatCode="0.0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5" borderId="2" applyNumberFormat="0" applyAlignment="0" applyProtection="0"/>
    <xf numFmtId="41" fontId="1" fillId="0" borderId="0" applyFont="0" applyFill="0" applyBorder="0" applyAlignment="0" applyProtection="0"/>
    <xf numFmtId="0" fontId="25" fillId="26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7" borderId="0" applyNumberFormat="0" applyBorder="0" applyAlignment="0" applyProtection="0"/>
    <xf numFmtId="43" fontId="1" fillId="0" borderId="0" applyFont="0" applyFill="0" applyBorder="0" applyAlignment="0" applyProtection="0"/>
    <xf numFmtId="0" fontId="29" fillId="28" borderId="0" applyNumberFormat="0" applyBorder="0" applyAlignment="0" applyProtection="0"/>
    <xf numFmtId="0" fontId="1" fillId="29" borderId="4" applyNumberFormat="0" applyFont="0" applyAlignment="0" applyProtection="0"/>
    <xf numFmtId="9" fontId="1" fillId="0" borderId="0" applyFont="0" applyFill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1" borderId="9" applyNumberFormat="0" applyAlignment="0" applyProtection="0"/>
  </cellStyleXfs>
  <cellXfs count="59">
    <xf numFmtId="0" fontId="0" fillId="0" borderId="0" xfId="0" applyFont="1" applyAlignment="1">
      <alignment/>
    </xf>
    <xf numFmtId="0" fontId="2" fillId="0" borderId="0" xfId="0" applyFont="1" applyAlignment="1">
      <alignment/>
    </xf>
    <xf numFmtId="2" fontId="2" fillId="32" borderId="0" xfId="0" applyNumberFormat="1" applyFont="1" applyFill="1" applyAlignment="1">
      <alignment/>
    </xf>
    <xf numFmtId="2" fontId="2" fillId="33" borderId="0" xfId="0" applyNumberFormat="1" applyFont="1" applyFill="1" applyAlignment="1">
      <alignment/>
    </xf>
    <xf numFmtId="2" fontId="2" fillId="32" borderId="10" xfId="0" applyNumberFormat="1" applyFont="1" applyFill="1" applyBorder="1" applyAlignment="1">
      <alignment/>
    </xf>
    <xf numFmtId="2" fontId="2" fillId="33" borderId="11" xfId="0" applyNumberFormat="1" applyFont="1" applyFill="1" applyBorder="1" applyAlignment="1">
      <alignment/>
    </xf>
    <xf numFmtId="0" fontId="2" fillId="0" borderId="10" xfId="0" applyFont="1" applyBorder="1" applyAlignment="1">
      <alignment/>
    </xf>
    <xf numFmtId="2" fontId="2" fillId="34" borderId="0" xfId="0" applyNumberFormat="1" applyFont="1" applyFill="1" applyAlignment="1">
      <alignment/>
    </xf>
    <xf numFmtId="2" fontId="2" fillId="10" borderId="0" xfId="0" applyNumberFormat="1" applyFont="1" applyFill="1" applyAlignment="1">
      <alignment/>
    </xf>
    <xf numFmtId="173" fontId="2" fillId="0" borderId="0" xfId="0" applyNumberFormat="1" applyFont="1" applyAlignment="1">
      <alignment/>
    </xf>
    <xf numFmtId="0" fontId="21" fillId="0" borderId="0" xfId="0" applyFont="1" applyFill="1" applyAlignment="1">
      <alignment/>
    </xf>
    <xf numFmtId="0" fontId="2" fillId="0" borderId="0" xfId="0" applyFont="1" applyFill="1" applyAlignment="1">
      <alignment/>
    </xf>
    <xf numFmtId="2" fontId="2" fillId="0" borderId="0" xfId="0" applyNumberFormat="1" applyFont="1" applyFill="1" applyAlignment="1">
      <alignment/>
    </xf>
    <xf numFmtId="0" fontId="2" fillId="0" borderId="12" xfId="0" applyFont="1" applyBorder="1" applyAlignment="1">
      <alignment/>
    </xf>
    <xf numFmtId="0" fontId="3" fillId="0" borderId="13" xfId="0" applyFont="1" applyBorder="1" applyAlignment="1">
      <alignment horizontal="center"/>
    </xf>
    <xf numFmtId="2" fontId="2" fillId="32" borderId="14" xfId="0" applyNumberFormat="1" applyFont="1" applyFill="1" applyBorder="1" applyAlignment="1">
      <alignment/>
    </xf>
    <xf numFmtId="2" fontId="2" fillId="33" borderId="14" xfId="0" applyNumberFormat="1" applyFont="1" applyFill="1" applyBorder="1" applyAlignment="1">
      <alignment/>
    </xf>
    <xf numFmtId="2" fontId="2" fillId="10" borderId="15" xfId="0" applyNumberFormat="1" applyFont="1" applyFill="1" applyBorder="1" applyAlignment="1">
      <alignment/>
    </xf>
    <xf numFmtId="0" fontId="2" fillId="0" borderId="16" xfId="0" applyFont="1" applyBorder="1" applyAlignment="1">
      <alignment/>
    </xf>
    <xf numFmtId="0" fontId="2" fillId="0" borderId="0" xfId="0" applyFont="1" applyBorder="1" applyAlignment="1">
      <alignment/>
    </xf>
    <xf numFmtId="2" fontId="2" fillId="10" borderId="11" xfId="0" applyNumberFormat="1" applyFont="1" applyFill="1" applyBorder="1" applyAlignment="1">
      <alignment/>
    </xf>
    <xf numFmtId="2" fontId="2" fillId="32" borderId="0" xfId="0" applyNumberFormat="1" applyFont="1" applyFill="1" applyBorder="1" applyAlignment="1">
      <alignment/>
    </xf>
    <xf numFmtId="2" fontId="2" fillId="33" borderId="0" xfId="0" applyNumberFormat="1" applyFont="1" applyFill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2" fontId="2" fillId="32" borderId="18" xfId="0" applyNumberFormat="1" applyFont="1" applyFill="1" applyBorder="1" applyAlignment="1">
      <alignment/>
    </xf>
    <xf numFmtId="2" fontId="2" fillId="33" borderId="18" xfId="0" applyNumberFormat="1" applyFont="1" applyFill="1" applyBorder="1" applyAlignment="1">
      <alignment/>
    </xf>
    <xf numFmtId="0" fontId="3" fillId="0" borderId="19" xfId="0" applyFont="1" applyBorder="1" applyAlignment="1">
      <alignment horizontal="center"/>
    </xf>
    <xf numFmtId="0" fontId="2" fillId="0" borderId="20" xfId="0" applyFont="1" applyBorder="1" applyAlignment="1">
      <alignment/>
    </xf>
    <xf numFmtId="2" fontId="2" fillId="34" borderId="15" xfId="0" applyNumberFormat="1" applyFont="1" applyFill="1" applyBorder="1" applyAlignment="1">
      <alignment/>
    </xf>
    <xf numFmtId="2" fontId="2" fillId="34" borderId="11" xfId="0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2" fillId="0" borderId="19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15" xfId="0" applyFont="1" applyBorder="1" applyAlignment="1">
      <alignment/>
    </xf>
    <xf numFmtId="2" fontId="2" fillId="0" borderId="0" xfId="0" applyNumberFormat="1" applyFont="1" applyBorder="1" applyAlignment="1">
      <alignment/>
    </xf>
    <xf numFmtId="172" fontId="2" fillId="0" borderId="22" xfId="0" applyNumberFormat="1" applyFont="1" applyBorder="1" applyAlignment="1">
      <alignment/>
    </xf>
    <xf numFmtId="2" fontId="2" fillId="0" borderId="18" xfId="0" applyNumberFormat="1" applyFont="1" applyBorder="1" applyAlignment="1">
      <alignment/>
    </xf>
    <xf numFmtId="172" fontId="2" fillId="0" borderId="23" xfId="0" applyNumberFormat="1" applyFont="1" applyBorder="1" applyAlignment="1">
      <alignment/>
    </xf>
    <xf numFmtId="172" fontId="2" fillId="0" borderId="16" xfId="0" applyNumberFormat="1" applyFont="1" applyBorder="1" applyAlignment="1">
      <alignment/>
    </xf>
    <xf numFmtId="172" fontId="2" fillId="0" borderId="0" xfId="0" applyNumberFormat="1" applyFont="1" applyBorder="1" applyAlignment="1">
      <alignment/>
    </xf>
    <xf numFmtId="172" fontId="2" fillId="0" borderId="17" xfId="0" applyNumberFormat="1" applyFont="1" applyBorder="1" applyAlignment="1">
      <alignment/>
    </xf>
    <xf numFmtId="172" fontId="2" fillId="0" borderId="18" xfId="0" applyNumberFormat="1" applyFont="1" applyBorder="1" applyAlignment="1">
      <alignment/>
    </xf>
    <xf numFmtId="2" fontId="2" fillId="10" borderId="0" xfId="0" applyNumberFormat="1" applyFont="1" applyFill="1" applyBorder="1" applyAlignment="1">
      <alignment/>
    </xf>
    <xf numFmtId="2" fontId="2" fillId="0" borderId="12" xfId="0" applyNumberFormat="1" applyFont="1" applyBorder="1" applyAlignment="1">
      <alignment/>
    </xf>
    <xf numFmtId="2" fontId="2" fillId="0" borderId="14" xfId="0" applyNumberFormat="1" applyFont="1" applyBorder="1" applyAlignment="1">
      <alignment/>
    </xf>
    <xf numFmtId="0" fontId="2" fillId="0" borderId="23" xfId="0" applyFont="1" applyBorder="1" applyAlignment="1">
      <alignment/>
    </xf>
    <xf numFmtId="2" fontId="2" fillId="10" borderId="14" xfId="0" applyNumberFormat="1" applyFont="1" applyFill="1" applyBorder="1" applyAlignment="1">
      <alignment/>
    </xf>
    <xf numFmtId="2" fontId="2" fillId="10" borderId="18" xfId="0" applyNumberFormat="1" applyFont="1" applyFill="1" applyBorder="1" applyAlignment="1">
      <alignment/>
    </xf>
    <xf numFmtId="2" fontId="2" fillId="35" borderId="15" xfId="0" applyNumberFormat="1" applyFont="1" applyFill="1" applyBorder="1" applyAlignment="1">
      <alignment/>
    </xf>
    <xf numFmtId="2" fontId="2" fillId="35" borderId="22" xfId="0" applyNumberFormat="1" applyFont="1" applyFill="1" applyBorder="1" applyAlignment="1">
      <alignment/>
    </xf>
    <xf numFmtId="2" fontId="2" fillId="35" borderId="23" xfId="0" applyNumberFormat="1" applyFont="1" applyFill="1" applyBorder="1" applyAlignment="1">
      <alignment/>
    </xf>
    <xf numFmtId="2" fontId="2" fillId="34" borderId="21" xfId="0" applyNumberFormat="1" applyFont="1" applyFill="1" applyBorder="1" applyAlignment="1">
      <alignment/>
    </xf>
    <xf numFmtId="2" fontId="3" fillId="32" borderId="19" xfId="0" applyNumberFormat="1" applyFont="1" applyFill="1" applyBorder="1" applyAlignment="1">
      <alignment/>
    </xf>
    <xf numFmtId="2" fontId="3" fillId="0" borderId="19" xfId="0" applyNumberFormat="1" applyFont="1" applyBorder="1" applyAlignment="1">
      <alignment/>
    </xf>
    <xf numFmtId="2" fontId="3" fillId="0" borderId="13" xfId="0" applyNumberFormat="1" applyFont="1" applyBorder="1" applyAlignment="1">
      <alignment/>
    </xf>
    <xf numFmtId="172" fontId="3" fillId="0" borderId="21" xfId="0" applyNumberFormat="1" applyFont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9"/>
  <sheetViews>
    <sheetView tabSelected="1" zoomScale="85" zoomScaleNormal="85" zoomScalePageLayoutView="0" workbookViewId="0" topLeftCell="A1">
      <selection activeCell="B22" sqref="B22"/>
    </sheetView>
  </sheetViews>
  <sheetFormatPr defaultColWidth="11.421875" defaultRowHeight="15"/>
  <cols>
    <col min="1" max="1" width="8.8515625" style="1" customWidth="1"/>
    <col min="2" max="2" width="24.57421875" style="1" customWidth="1"/>
    <col min="3" max="6" width="5.7109375" style="1" customWidth="1"/>
    <col min="7" max="7" width="10.28125" style="3" customWidth="1"/>
    <col min="8" max="8" width="6.28125" style="8" customWidth="1"/>
    <col min="9" max="12" width="5.7109375" style="1" customWidth="1"/>
    <col min="13" max="13" width="9.57421875" style="2" customWidth="1"/>
    <col min="14" max="14" width="8.28125" style="7" customWidth="1"/>
    <col min="15" max="16" width="11.421875" style="1" customWidth="1"/>
    <col min="17" max="17" width="14.00390625" style="1" customWidth="1"/>
    <col min="18" max="18" width="11.421875" style="1" customWidth="1"/>
  </cols>
  <sheetData>
    <row r="1" spans="1:18" s="32" customFormat="1" ht="18.75">
      <c r="A1" s="31" t="s">
        <v>17</v>
      </c>
      <c r="B1" s="10"/>
      <c r="C1" s="11"/>
      <c r="D1" s="11"/>
      <c r="E1" s="11"/>
      <c r="F1" s="11"/>
      <c r="G1" s="12"/>
      <c r="H1" s="12"/>
      <c r="I1" s="11"/>
      <c r="J1" s="11"/>
      <c r="K1" s="11"/>
      <c r="L1" s="11"/>
      <c r="M1" s="12"/>
      <c r="N1" s="12"/>
      <c r="O1" s="11"/>
      <c r="P1" s="11"/>
      <c r="Q1" s="11"/>
      <c r="R1" s="11"/>
    </row>
    <row r="2" spans="1:18" s="32" customFormat="1" ht="19.5" thickBot="1">
      <c r="A2" s="31"/>
      <c r="B2" s="10"/>
      <c r="C2" s="11"/>
      <c r="D2" s="11"/>
      <c r="E2" s="11"/>
      <c r="F2" s="11"/>
      <c r="G2" s="12"/>
      <c r="H2" s="12"/>
      <c r="I2" s="11"/>
      <c r="J2" s="11"/>
      <c r="K2" s="11"/>
      <c r="L2" s="11"/>
      <c r="M2" s="12"/>
      <c r="N2" s="12"/>
      <c r="O2" s="11"/>
      <c r="P2" s="11"/>
      <c r="Q2" s="11"/>
      <c r="R2" s="11"/>
    </row>
    <row r="3" spans="1:17" ht="15.75" thickBot="1">
      <c r="A3" s="13"/>
      <c r="B3" s="36"/>
      <c r="C3" s="27" t="s">
        <v>22</v>
      </c>
      <c r="D3" s="14"/>
      <c r="E3" s="14"/>
      <c r="F3" s="14"/>
      <c r="G3" s="16"/>
      <c r="H3" s="17"/>
      <c r="I3" s="27" t="s">
        <v>23</v>
      </c>
      <c r="J3" s="14"/>
      <c r="K3" s="14"/>
      <c r="L3" s="14"/>
      <c r="M3" s="15"/>
      <c r="N3" s="29"/>
      <c r="O3" s="33" t="s">
        <v>24</v>
      </c>
      <c r="P3" s="34"/>
      <c r="Q3" s="35" t="s">
        <v>26</v>
      </c>
    </row>
    <row r="4" spans="1:17" ht="15.75" thickBot="1">
      <c r="A4" s="23" t="s">
        <v>18</v>
      </c>
      <c r="B4" s="48" t="s">
        <v>19</v>
      </c>
      <c r="C4" s="28" t="s">
        <v>0</v>
      </c>
      <c r="D4" s="6" t="s">
        <v>1</v>
      </c>
      <c r="E4" s="6" t="s">
        <v>2</v>
      </c>
      <c r="F4" s="6" t="s">
        <v>3</v>
      </c>
      <c r="G4" s="5" t="s">
        <v>20</v>
      </c>
      <c r="H4" s="20" t="s">
        <v>21</v>
      </c>
      <c r="I4" s="28" t="s">
        <v>0</v>
      </c>
      <c r="J4" s="6" t="s">
        <v>1</v>
      </c>
      <c r="K4" s="6" t="s">
        <v>2</v>
      </c>
      <c r="L4" s="6" t="s">
        <v>3</v>
      </c>
      <c r="M4" s="4" t="s">
        <v>20</v>
      </c>
      <c r="N4" s="30" t="s">
        <v>21</v>
      </c>
      <c r="O4" s="33" t="s">
        <v>25</v>
      </c>
      <c r="P4" s="34" t="s">
        <v>21</v>
      </c>
      <c r="Q4" s="35" t="s">
        <v>20</v>
      </c>
    </row>
    <row r="5" spans="1:26" ht="15">
      <c r="A5" s="18">
        <v>43</v>
      </c>
      <c r="B5" s="19" t="s">
        <v>6</v>
      </c>
      <c r="C5" s="46">
        <v>4.348533713841873</v>
      </c>
      <c r="D5" s="47">
        <v>4.592837162146853</v>
      </c>
      <c r="E5" s="47">
        <v>4.301306668916111</v>
      </c>
      <c r="F5" s="47">
        <v>5.137854210348326</v>
      </c>
      <c r="G5" s="16">
        <v>4.5951329388132915</v>
      </c>
      <c r="H5" s="49">
        <f>STDEV(C5:F5)</f>
        <v>0.3837085281848284</v>
      </c>
      <c r="I5" s="46">
        <v>4.652953099545215</v>
      </c>
      <c r="J5" s="47">
        <v>5.052363332217856</v>
      </c>
      <c r="K5" s="47">
        <v>4.152941811047073</v>
      </c>
      <c r="L5" s="47">
        <v>4.98546893517967</v>
      </c>
      <c r="M5" s="15">
        <v>4.710931794497453</v>
      </c>
      <c r="N5" s="51">
        <f>STDEV(I5:L5)</f>
        <v>0.4109584274446771</v>
      </c>
      <c r="O5" s="37">
        <f>M5-G5</f>
        <v>0.1157988556841616</v>
      </c>
      <c r="P5" s="37">
        <f>SQRT(H5*H5+N5*N5)</f>
        <v>0.5622446653277995</v>
      </c>
      <c r="Q5" s="38">
        <f>O5/G5*100</f>
        <v>2.5200327656693875</v>
      </c>
      <c r="R5" s="9"/>
      <c r="S5" s="9"/>
      <c r="T5" s="9"/>
      <c r="U5" s="9"/>
      <c r="V5" s="9"/>
      <c r="W5" s="9"/>
      <c r="X5" s="9"/>
      <c r="Y5" s="9"/>
      <c r="Z5" s="9"/>
    </row>
    <row r="6" spans="1:26" ht="15">
      <c r="A6" s="18">
        <v>44</v>
      </c>
      <c r="B6" s="19" t="s">
        <v>5</v>
      </c>
      <c r="C6" s="41">
        <v>5.877117843714888</v>
      </c>
      <c r="D6" s="42">
        <v>6.051237993021357</v>
      </c>
      <c r="E6" s="42">
        <v>5.033633684523442</v>
      </c>
      <c r="F6" s="42">
        <v>3.8633835222284247</v>
      </c>
      <c r="G6" s="22">
        <v>5.2063432608720275</v>
      </c>
      <c r="H6" s="45">
        <f aca="true" t="shared" si="0" ref="H6:H17">STDEV(C6:F6)</f>
        <v>0.9995257386684095</v>
      </c>
      <c r="I6" s="18">
        <v>6.321275889598904</v>
      </c>
      <c r="J6" s="19">
        <v>6.474885717469863</v>
      </c>
      <c r="K6" s="19">
        <v>8.542403017124162</v>
      </c>
      <c r="L6" s="19">
        <v>5.712402071295961</v>
      </c>
      <c r="M6" s="21">
        <v>6.762741673872223</v>
      </c>
      <c r="N6" s="52">
        <f aca="true" t="shared" si="1" ref="N6:N17">STDEV(I6:L6)</f>
        <v>1.2312812930339079</v>
      </c>
      <c r="O6" s="37">
        <f aca="true" t="shared" si="2" ref="O6:O17">M6-G6</f>
        <v>1.5563984130001955</v>
      </c>
      <c r="P6" s="37">
        <f aca="true" t="shared" si="3" ref="P6:P17">SQRT(H6*H6+N6*N6)</f>
        <v>1.5859083595327574</v>
      </c>
      <c r="Q6" s="38">
        <f aca="true" t="shared" si="4" ref="Q6:Q17">O6/G6*100</f>
        <v>29.894271948936176</v>
      </c>
      <c r="R6" s="9"/>
      <c r="S6" s="9"/>
      <c r="T6" s="9"/>
      <c r="U6" s="9"/>
      <c r="V6" s="9"/>
      <c r="W6" s="9"/>
      <c r="X6" s="9"/>
      <c r="Y6" s="9"/>
      <c r="Z6" s="9"/>
    </row>
    <row r="7" spans="1:26" ht="15">
      <c r="A7" s="18">
        <v>45</v>
      </c>
      <c r="B7" s="19" t="s">
        <v>4</v>
      </c>
      <c r="C7" s="41">
        <v>13.275238862950474</v>
      </c>
      <c r="D7" s="42">
        <v>11.759144672672088</v>
      </c>
      <c r="E7" s="42">
        <v>10.401092608825042</v>
      </c>
      <c r="F7" s="42">
        <v>6.92517676753242</v>
      </c>
      <c r="G7" s="22">
        <v>10.590163227995006</v>
      </c>
      <c r="H7" s="45">
        <f t="shared" si="0"/>
        <v>2.7107208289701745</v>
      </c>
      <c r="I7" s="18">
        <v>8.347059209867629</v>
      </c>
      <c r="J7" s="19">
        <v>6.751062744883507</v>
      </c>
      <c r="K7" s="19">
        <v>6.7170251240261845</v>
      </c>
      <c r="L7" s="19">
        <v>11.025651452610788</v>
      </c>
      <c r="M7" s="21">
        <v>8.210199632847027</v>
      </c>
      <c r="N7" s="52">
        <f t="shared" si="1"/>
        <v>2.025187239478658</v>
      </c>
      <c r="O7" s="37">
        <f t="shared" si="2"/>
        <v>-2.379963595147979</v>
      </c>
      <c r="P7" s="37">
        <f t="shared" si="3"/>
        <v>3.383694839603586</v>
      </c>
      <c r="Q7" s="38">
        <f t="shared" si="4"/>
        <v>-22.47334194865444</v>
      </c>
      <c r="R7" s="9"/>
      <c r="S7" s="9"/>
      <c r="T7" s="9"/>
      <c r="U7" s="9"/>
      <c r="V7" s="9"/>
      <c r="W7" s="9"/>
      <c r="X7" s="9"/>
      <c r="Y7" s="9"/>
      <c r="Z7" s="9"/>
    </row>
    <row r="8" spans="1:26" ht="15">
      <c r="A8" s="18">
        <v>46</v>
      </c>
      <c r="B8" s="19" t="s">
        <v>7</v>
      </c>
      <c r="C8" s="41">
        <v>4.060565002740676</v>
      </c>
      <c r="D8" s="42">
        <v>4.350805427055991</v>
      </c>
      <c r="E8" s="42">
        <v>3.634033137265618</v>
      </c>
      <c r="F8" s="42">
        <v>2.9250936590912633</v>
      </c>
      <c r="G8" s="22">
        <v>3.7426243065383873</v>
      </c>
      <c r="H8" s="45">
        <f t="shared" si="0"/>
        <v>0.6194403289031649</v>
      </c>
      <c r="I8" s="18">
        <v>3.5112616481201955</v>
      </c>
      <c r="J8" s="19">
        <v>3.134527180579151</v>
      </c>
      <c r="K8" s="19">
        <v>2.855447171632056</v>
      </c>
      <c r="L8" s="19">
        <v>3.4819179966824962</v>
      </c>
      <c r="M8" s="21">
        <v>3.2457884992534742</v>
      </c>
      <c r="N8" s="52">
        <f t="shared" si="1"/>
        <v>0.31143675944868565</v>
      </c>
      <c r="O8" s="37">
        <f t="shared" si="2"/>
        <v>-0.49683580728491306</v>
      </c>
      <c r="P8" s="37">
        <f t="shared" si="3"/>
        <v>0.6933247263783109</v>
      </c>
      <c r="Q8" s="38">
        <f t="shared" si="4"/>
        <v>-13.275064943519387</v>
      </c>
      <c r="R8" s="9"/>
      <c r="S8" s="9"/>
      <c r="T8" s="9"/>
      <c r="U8" s="9"/>
      <c r="V8" s="9"/>
      <c r="W8" s="9"/>
      <c r="X8" s="9"/>
      <c r="Y8" s="9"/>
      <c r="Z8" s="9"/>
    </row>
    <row r="9" spans="1:26" ht="15">
      <c r="A9" s="18">
        <v>47</v>
      </c>
      <c r="B9" s="19" t="s">
        <v>8</v>
      </c>
      <c r="C9" s="41">
        <v>4.320634466486041</v>
      </c>
      <c r="D9" s="42">
        <v>4.036828860446674</v>
      </c>
      <c r="E9" s="42">
        <v>4.568117887401088</v>
      </c>
      <c r="F9" s="42">
        <v>4.722257234583024</v>
      </c>
      <c r="G9" s="22">
        <v>4.411959612229206</v>
      </c>
      <c r="H9" s="45">
        <f t="shared" si="0"/>
        <v>0.2998518437056474</v>
      </c>
      <c r="I9" s="18">
        <v>4.24885134058242</v>
      </c>
      <c r="J9" s="19">
        <v>6.162646810718924</v>
      </c>
      <c r="K9" s="19">
        <v>5.237908310124057</v>
      </c>
      <c r="L9" s="19">
        <v>5.638655461759016</v>
      </c>
      <c r="M9" s="21">
        <v>5.322015480796104</v>
      </c>
      <c r="N9" s="52">
        <f t="shared" si="1"/>
        <v>0.8094601489863488</v>
      </c>
      <c r="O9" s="37">
        <f t="shared" si="2"/>
        <v>0.9100558685668974</v>
      </c>
      <c r="P9" s="37">
        <f t="shared" si="3"/>
        <v>0.863213102872447</v>
      </c>
      <c r="Q9" s="38">
        <f t="shared" si="4"/>
        <v>20.62702174435995</v>
      </c>
      <c r="R9" s="9"/>
      <c r="S9" s="9"/>
      <c r="T9" s="9"/>
      <c r="U9" s="9"/>
      <c r="V9" s="9"/>
      <c r="W9" s="9"/>
      <c r="X9" s="9"/>
      <c r="Y9" s="9"/>
      <c r="Z9" s="9"/>
    </row>
    <row r="10" spans="1:26" ht="15">
      <c r="A10" s="18">
        <v>48</v>
      </c>
      <c r="B10" s="19" t="s">
        <v>9</v>
      </c>
      <c r="C10" s="41">
        <v>23.566077065948615</v>
      </c>
      <c r="D10" s="42">
        <v>34.942601795953614</v>
      </c>
      <c r="E10" s="42">
        <v>26.037657756769914</v>
      </c>
      <c r="F10" s="42">
        <v>21.99623867691735</v>
      </c>
      <c r="G10" s="22">
        <v>26.635643823897375</v>
      </c>
      <c r="H10" s="45">
        <f t="shared" si="0"/>
        <v>5.782429082583302</v>
      </c>
      <c r="I10" s="18">
        <v>13.160667312616306</v>
      </c>
      <c r="J10" s="19">
        <v>9.027764959836523</v>
      </c>
      <c r="K10" s="19">
        <v>8.795550870217967</v>
      </c>
      <c r="L10" s="19">
        <v>25.234406934811734</v>
      </c>
      <c r="M10" s="21">
        <v>14.054597519370635</v>
      </c>
      <c r="N10" s="52">
        <f t="shared" si="1"/>
        <v>7.718243906910638</v>
      </c>
      <c r="O10" s="37">
        <f t="shared" si="2"/>
        <v>-12.58104630452674</v>
      </c>
      <c r="P10" s="37">
        <f t="shared" si="3"/>
        <v>9.644053872810353</v>
      </c>
      <c r="Q10" s="38">
        <f t="shared" si="4"/>
        <v>-47.23387348061429</v>
      </c>
      <c r="R10" s="9"/>
      <c r="S10" s="9"/>
      <c r="T10" s="9"/>
      <c r="U10" s="9"/>
      <c r="V10" s="9"/>
      <c r="W10" s="9"/>
      <c r="X10" s="9"/>
      <c r="Y10" s="9"/>
      <c r="Z10" s="9"/>
    </row>
    <row r="11" spans="1:26" ht="15">
      <c r="A11" s="18">
        <v>49</v>
      </c>
      <c r="B11" s="19" t="s">
        <v>10</v>
      </c>
      <c r="C11" s="41">
        <v>7.907890931031824</v>
      </c>
      <c r="D11" s="42">
        <v>7.7977943183997525</v>
      </c>
      <c r="E11" s="42">
        <v>10.604928844536788</v>
      </c>
      <c r="F11" s="42">
        <v>10.189451380578163</v>
      </c>
      <c r="G11" s="22">
        <v>9.125016368636633</v>
      </c>
      <c r="H11" s="45">
        <f t="shared" si="0"/>
        <v>1.4794228077724016</v>
      </c>
      <c r="I11" s="18">
        <v>5.2796571258079315</v>
      </c>
      <c r="J11" s="19">
        <v>5.977912116682818</v>
      </c>
      <c r="K11" s="19">
        <v>6.288854601573017</v>
      </c>
      <c r="L11" s="19">
        <v>5.464089013598041</v>
      </c>
      <c r="M11" s="21">
        <v>5.752628214415451</v>
      </c>
      <c r="N11" s="52">
        <f t="shared" si="1"/>
        <v>0.4637700924566682</v>
      </c>
      <c r="O11" s="37">
        <f t="shared" si="2"/>
        <v>-3.3723881542211815</v>
      </c>
      <c r="P11" s="37">
        <f t="shared" si="3"/>
        <v>1.5504110883292996</v>
      </c>
      <c r="Q11" s="38">
        <f t="shared" si="4"/>
        <v>-36.95761210700216</v>
      </c>
      <c r="R11" s="9"/>
      <c r="S11" s="9"/>
      <c r="T11" s="9"/>
      <c r="U11" s="9"/>
      <c r="V11" s="9"/>
      <c r="W11" s="9"/>
      <c r="X11" s="9"/>
      <c r="Y11" s="9"/>
      <c r="Z11" s="9"/>
    </row>
    <row r="12" spans="1:26" ht="15">
      <c r="A12" s="18">
        <v>50</v>
      </c>
      <c r="B12" s="19" t="s">
        <v>11</v>
      </c>
      <c r="C12" s="41">
        <v>7.160598962743016</v>
      </c>
      <c r="D12" s="42">
        <v>7.340580678560211</v>
      </c>
      <c r="E12" s="42">
        <v>7.941291615591341</v>
      </c>
      <c r="F12" s="42">
        <v>6.7992711733203155</v>
      </c>
      <c r="G12" s="22">
        <v>7.310435607553719</v>
      </c>
      <c r="H12" s="45">
        <f t="shared" si="0"/>
        <v>0.47701436985218626</v>
      </c>
      <c r="I12" s="18">
        <v>7.005846567523688</v>
      </c>
      <c r="J12" s="19">
        <v>7.753276788920488</v>
      </c>
      <c r="K12" s="19">
        <v>7.226719784827461</v>
      </c>
      <c r="L12" s="19">
        <v>10.260887154085449</v>
      </c>
      <c r="M12" s="21">
        <v>8.061682573839272</v>
      </c>
      <c r="N12" s="52">
        <f t="shared" si="1"/>
        <v>1.4992851013304098</v>
      </c>
      <c r="O12" s="37">
        <f t="shared" si="2"/>
        <v>0.751246966285553</v>
      </c>
      <c r="P12" s="37">
        <f t="shared" si="3"/>
        <v>1.5733399264357386</v>
      </c>
      <c r="Q12" s="38">
        <f t="shared" si="4"/>
        <v>10.276363907908651</v>
      </c>
      <c r="R12" s="9"/>
      <c r="S12" s="9"/>
      <c r="T12" s="9"/>
      <c r="U12" s="9"/>
      <c r="V12" s="9"/>
      <c r="W12" s="9"/>
      <c r="X12" s="9"/>
      <c r="Y12" s="9"/>
      <c r="Z12" s="9"/>
    </row>
    <row r="13" spans="1:26" ht="15">
      <c r="A13" s="18">
        <v>51</v>
      </c>
      <c r="B13" s="19" t="s">
        <v>12</v>
      </c>
      <c r="C13" s="41">
        <v>10.687329678094875</v>
      </c>
      <c r="D13" s="42">
        <v>17.27652178250608</v>
      </c>
      <c r="E13" s="42">
        <v>11.882338017968252</v>
      </c>
      <c r="F13" s="42">
        <v>5.18011542408483</v>
      </c>
      <c r="G13" s="22">
        <v>11.256576225663508</v>
      </c>
      <c r="H13" s="45">
        <f t="shared" si="0"/>
        <v>4.96248391544322</v>
      </c>
      <c r="I13" s="18">
        <v>4.22271965528309</v>
      </c>
      <c r="J13" s="19">
        <v>5.0712158227922455</v>
      </c>
      <c r="K13" s="19">
        <v>6.395606650170829</v>
      </c>
      <c r="L13" s="19">
        <v>7.434834433372866</v>
      </c>
      <c r="M13" s="21">
        <v>5.781094140404758</v>
      </c>
      <c r="N13" s="52">
        <f t="shared" si="1"/>
        <v>1.419500010912274</v>
      </c>
      <c r="O13" s="37">
        <f t="shared" si="2"/>
        <v>-5.47548208525875</v>
      </c>
      <c r="P13" s="37">
        <f t="shared" si="3"/>
        <v>5.161514011606731</v>
      </c>
      <c r="Q13" s="38">
        <f t="shared" si="4"/>
        <v>-48.64251772022272</v>
      </c>
      <c r="R13" s="9"/>
      <c r="S13" s="9"/>
      <c r="T13" s="9"/>
      <c r="U13" s="9"/>
      <c r="V13" s="9"/>
      <c r="W13" s="9"/>
      <c r="X13" s="9"/>
      <c r="Y13" s="9"/>
      <c r="Z13" s="9"/>
    </row>
    <row r="14" spans="1:26" ht="15">
      <c r="A14" s="18">
        <v>52</v>
      </c>
      <c r="B14" s="19" t="s">
        <v>13</v>
      </c>
      <c r="C14" s="41">
        <v>6.249652327727425</v>
      </c>
      <c r="D14" s="42">
        <v>8.349577335801408</v>
      </c>
      <c r="E14" s="42">
        <v>8.894751547986512</v>
      </c>
      <c r="F14" s="42">
        <v>6.7467229736065875</v>
      </c>
      <c r="G14" s="22">
        <v>7.560176046280484</v>
      </c>
      <c r="H14" s="45">
        <v>1.2627251593259115</v>
      </c>
      <c r="I14" s="18">
        <v>6.039751369600051</v>
      </c>
      <c r="J14" s="19">
        <v>6.227052925220555</v>
      </c>
      <c r="K14" s="19">
        <v>6.713666606858967</v>
      </c>
      <c r="L14" s="19">
        <v>7.6188201345699955</v>
      </c>
      <c r="M14" s="21">
        <v>6.649822759062391</v>
      </c>
      <c r="N14" s="52">
        <v>0.7056801407836417</v>
      </c>
      <c r="O14" s="37">
        <f t="shared" si="2"/>
        <v>-0.9103532872180926</v>
      </c>
      <c r="P14" s="37">
        <f t="shared" si="3"/>
        <v>1.4465335423318288</v>
      </c>
      <c r="Q14" s="38">
        <f t="shared" si="4"/>
        <v>-12.041429745091394</v>
      </c>
      <c r="R14" s="9"/>
      <c r="S14" s="9"/>
      <c r="T14" s="9"/>
      <c r="U14" s="9"/>
      <c r="V14" s="9"/>
      <c r="W14" s="9"/>
      <c r="X14" s="9"/>
      <c r="Y14" s="9"/>
      <c r="Z14" s="9"/>
    </row>
    <row r="15" spans="1:26" ht="15">
      <c r="A15" s="18">
        <v>53</v>
      </c>
      <c r="B15" s="19" t="s">
        <v>14</v>
      </c>
      <c r="C15" s="41">
        <v>13.681574409944307</v>
      </c>
      <c r="D15" s="42">
        <v>17.09186908364023</v>
      </c>
      <c r="E15" s="42">
        <v>12.804554083983856</v>
      </c>
      <c r="F15" s="42">
        <v>12.100243876847447</v>
      </c>
      <c r="G15" s="22">
        <v>13.91956036360396</v>
      </c>
      <c r="H15" s="45">
        <f t="shared" si="0"/>
        <v>2.2115855105884075</v>
      </c>
      <c r="I15" s="18">
        <v>12.94638400081538</v>
      </c>
      <c r="J15" s="19">
        <v>13.629903936925633</v>
      </c>
      <c r="K15" s="19">
        <v>10.041528064024705</v>
      </c>
      <c r="L15" s="19">
        <v>4.382785764930313</v>
      </c>
      <c r="M15" s="21">
        <v>10.250150441674007</v>
      </c>
      <c r="N15" s="52">
        <f t="shared" si="1"/>
        <v>4.209588287091801</v>
      </c>
      <c r="O15" s="37">
        <f t="shared" si="2"/>
        <v>-3.6694099219299527</v>
      </c>
      <c r="P15" s="37">
        <f t="shared" si="3"/>
        <v>4.755180755498688</v>
      </c>
      <c r="Q15" s="38">
        <f t="shared" si="4"/>
        <v>-26.36153604049527</v>
      </c>
      <c r="R15" s="9"/>
      <c r="S15" s="9"/>
      <c r="T15" s="9"/>
      <c r="U15" s="9"/>
      <c r="V15" s="9"/>
      <c r="W15" s="9"/>
      <c r="X15" s="9"/>
      <c r="Y15" s="9"/>
      <c r="Z15" s="9"/>
    </row>
    <row r="16" spans="1:26" ht="15">
      <c r="A16" s="18">
        <v>55</v>
      </c>
      <c r="B16" s="19" t="s">
        <v>15</v>
      </c>
      <c r="C16" s="41">
        <v>8.978491713764873</v>
      </c>
      <c r="D16" s="42">
        <v>6.429308596043365</v>
      </c>
      <c r="E16" s="42">
        <v>2.9803807007162324</v>
      </c>
      <c r="F16" s="42">
        <v>7.200285575675034</v>
      </c>
      <c r="G16" s="22">
        <v>6.397116646549876</v>
      </c>
      <c r="H16" s="45">
        <f t="shared" si="0"/>
        <v>2.515531647685053</v>
      </c>
      <c r="I16" s="18">
        <v>3.4113492799434377</v>
      </c>
      <c r="J16" s="19">
        <v>5.701151765520138</v>
      </c>
      <c r="K16" s="19">
        <v>6.037143066056746</v>
      </c>
      <c r="L16" s="19">
        <v>7.502428845406511</v>
      </c>
      <c r="M16" s="21">
        <v>5.663018239231708</v>
      </c>
      <c r="N16" s="52">
        <f t="shared" si="1"/>
        <v>1.692618093586062</v>
      </c>
      <c r="O16" s="37">
        <f t="shared" si="2"/>
        <v>-0.734098407318168</v>
      </c>
      <c r="P16" s="37">
        <f t="shared" si="3"/>
        <v>3.03197220983966</v>
      </c>
      <c r="Q16" s="38">
        <f t="shared" si="4"/>
        <v>-11.475457583129822</v>
      </c>
      <c r="R16" s="9"/>
      <c r="S16" s="9"/>
      <c r="T16" s="9"/>
      <c r="U16" s="9"/>
      <c r="V16" s="9"/>
      <c r="W16" s="9"/>
      <c r="X16" s="9"/>
      <c r="Y16" s="9"/>
      <c r="Z16" s="9"/>
    </row>
    <row r="17" spans="1:26" ht="15.75" thickBot="1">
      <c r="A17" s="23">
        <v>56</v>
      </c>
      <c r="B17" s="24" t="s">
        <v>16</v>
      </c>
      <c r="C17" s="43">
        <v>16.11790037472017</v>
      </c>
      <c r="D17" s="44">
        <v>7.697180756862528</v>
      </c>
      <c r="E17" s="44">
        <v>9.822728270893505</v>
      </c>
      <c r="F17" s="44">
        <v>17.6373441942697</v>
      </c>
      <c r="G17" s="26">
        <v>12.818788399186474</v>
      </c>
      <c r="H17" s="50">
        <f t="shared" si="0"/>
        <v>4.806587871928066</v>
      </c>
      <c r="I17" s="23">
        <v>8.334606868036097</v>
      </c>
      <c r="J17" s="24">
        <v>2.466001815782496</v>
      </c>
      <c r="K17" s="24">
        <v>6.137030934147032</v>
      </c>
      <c r="L17" s="24">
        <v>19.489812170440654</v>
      </c>
      <c r="M17" s="25">
        <v>9.10686294710157</v>
      </c>
      <c r="N17" s="53">
        <f t="shared" si="1"/>
        <v>7.333097407797183</v>
      </c>
      <c r="O17" s="39">
        <f t="shared" si="2"/>
        <v>-3.7119254520849037</v>
      </c>
      <c r="P17" s="39">
        <f t="shared" si="3"/>
        <v>8.767987486465051</v>
      </c>
      <c r="Q17" s="40">
        <f t="shared" si="4"/>
        <v>-28.956913371941422</v>
      </c>
      <c r="R17" s="9"/>
      <c r="S17" s="9"/>
      <c r="T17" s="9"/>
      <c r="U17" s="9"/>
      <c r="V17" s="9"/>
      <c r="W17" s="9"/>
      <c r="X17" s="9"/>
      <c r="Y17" s="9"/>
      <c r="Z17" s="9"/>
    </row>
    <row r="18" ht="15.75" thickBot="1"/>
    <row r="19" spans="13:17" ht="15.75" thickBot="1">
      <c r="M19" s="55" t="s">
        <v>27</v>
      </c>
      <c r="N19" s="54"/>
      <c r="O19" s="56">
        <f>AVERAGE(O5:O17)</f>
        <v>-2.3075386854964517</v>
      </c>
      <c r="P19" s="57"/>
      <c r="Q19" s="58">
        <f>AVERAGE(Q5:Q17)</f>
        <v>-14.16154281336898</v>
      </c>
    </row>
  </sheetData>
  <sheetProtection/>
  <mergeCells count="2">
    <mergeCell ref="I3:L3"/>
    <mergeCell ref="C3:F3"/>
  </mergeCells>
  <printOptions/>
  <pageMargins left="0.7" right="0.7" top="0.787401575" bottom="0.787401575" header="0.3" footer="0.3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THINK</dc:creator>
  <cp:keywords/>
  <dc:description/>
  <cp:lastModifiedBy>Jörg Prietzel</cp:lastModifiedBy>
  <cp:lastPrinted>2013-12-18T13:00:05Z</cp:lastPrinted>
  <dcterms:created xsi:type="dcterms:W3CDTF">2012-01-29T16:29:26Z</dcterms:created>
  <dcterms:modified xsi:type="dcterms:W3CDTF">2015-06-26T17:00:30Z</dcterms:modified>
  <cp:category/>
  <cp:version/>
  <cp:contentType/>
  <cp:contentStatus/>
</cp:coreProperties>
</file>