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15" activeTab="0"/>
  </bookViews>
  <sheets>
    <sheet name="Tabelle1" sheetId="1" r:id="rId1"/>
    <sheet name="Tabelle2" sheetId="2" r:id="rId2"/>
    <sheet name="Tabelle3" sheetId="3" r:id="rId3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<sst xmlns="http://schemas.openxmlformats.org/spreadsheetml/2006/main" count="55" uniqueCount="49">
  <si>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</si>
  <si>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</si>
  <si>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</si>
  <si>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</si>
  <si>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</si>
  <si>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</si>
  <si>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</si>
  <si>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</si>
  <si>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</si>
  <si>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</si>
  <si>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</si>
  <si>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</si>
  <si>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</si>
  <si>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</si>
  <si>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</si>
  <si>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</si>
  <si>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</si>
  <si>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</si>
  <si>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</si>
  <si>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</si>
  <si>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</si>
  <si>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</si>
  <si>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Second Inventory 2011</t>
  </si>
  <si>
    <t>First Inventory 1987</t>
  </si>
  <si>
    <t>Mean</t>
  </si>
  <si>
    <t>StDev</t>
  </si>
  <si>
    <t>BDF47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</si>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</sst>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33" borderId="32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35" borderId="0" xfId="0" applyNumberFormat="1" applyFont="1" applyFill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2" fillId="36" borderId="33" xfId="0" applyNumberFormat="1" applyFont="1" applyFill="1" applyBorder="1" applyAlignment="1">
      <alignment/>
    </xf>
    <xf numFmtId="2" fontId="2" fillId="36" borderId="34" xfId="0" applyNumberFormat="1" applyFont="1" applyFill="1" applyBorder="1" applyAlignment="1">
      <alignment/>
    </xf>
    <xf numFmtId="2" fontId="2" fillId="36" borderId="35" xfId="0" applyNumberFormat="1" applyFont="1" applyFill="1" applyBorder="1" applyAlignment="1">
      <alignment/>
    </xf>
    <xf numFmtId="2" fontId="2" fillId="36" borderId="36" xfId="0" applyNumberFormat="1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2" fillId="33" borderId="39" xfId="0" applyNumberFormat="1" applyFont="1" applyFill="1" applyBorder="1" applyAlignment="1">
      <alignment/>
    </xf>
    <xf numFmtId="2" fontId="2" fillId="35" borderId="39" xfId="0" applyNumberFormat="1" applyFont="1" applyFill="1" applyBorder="1" applyAlignment="1">
      <alignment/>
    </xf>
    <xf numFmtId="2" fontId="2" fillId="34" borderId="39" xfId="0" applyNumberFormat="1" applyFont="1" applyFill="1" applyBorder="1" applyAlignment="1">
      <alignment/>
    </xf>
    <xf numFmtId="2" fontId="2" fillId="36" borderId="4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41" xfId="0" applyFont="1" applyBorder="1" applyAlignment="1">
      <alignment/>
    </xf>
    <xf numFmtId="2" fontId="2" fillId="36" borderId="18" xfId="0" applyNumberFormat="1" applyFont="1" applyFill="1" applyBorder="1" applyAlignment="1">
      <alignment/>
    </xf>
    <xf numFmtId="2" fontId="2" fillId="35" borderId="42" xfId="0" applyNumberFormat="1" applyFont="1" applyFill="1" applyBorder="1" applyAlignment="1">
      <alignment/>
    </xf>
    <xf numFmtId="2" fontId="2" fillId="34" borderId="43" xfId="0" applyNumberFormat="1" applyFont="1" applyFill="1" applyBorder="1" applyAlignment="1">
      <alignment/>
    </xf>
    <xf numFmtId="2" fontId="2" fillId="36" borderId="42" xfId="0" applyNumberFormat="1" applyFont="1" applyFill="1" applyBorder="1" applyAlignment="1">
      <alignment/>
    </xf>
    <xf numFmtId="2" fontId="2" fillId="35" borderId="29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zoomScalePageLayoutView="0" workbookViewId="0" topLeftCell="A35">
      <selection activeCell="M42" sqref="B40:M42"/>
    </sheetView>
  </sheetViews>
  <sheetFormatPr defaultColWidth="11.421875" defaultRowHeight="15"/>
  <cols>
    <col min="1" max="1" width="41.140625" style="1" customWidth="1"/>
    <col min="2" max="5" width="5.7109375" style="1" customWidth="1"/>
    <col min="6" max="6" width="9.57421875" style="2" customWidth="1"/>
    <col min="7" max="7" width="6.28125" style="41" customWidth="1"/>
    <col min="8" max="11" width="5.7109375" style="1" customWidth="1"/>
    <col min="12" max="12" width="10.28125" style="3" customWidth="1"/>
    <col min="13" max="13" width="6.28125" style="49" customWidth="1"/>
    <col min="14" max="17" width="11.421875" style="1" customWidth="1"/>
  </cols>
  <sheetData>
    <row r="1" spans="1:17" ht="15.75" thickBot="1">
      <c r="A1"/>
      <c r="B1" s="54" t="s">
        <v>22</v>
      </c>
      <c r="C1" s="55"/>
      <c r="D1" s="55"/>
      <c r="E1" s="55"/>
      <c r="F1" s="56"/>
      <c r="G1" s="57"/>
      <c r="H1" s="55" t="s">
        <v>23</v>
      </c>
      <c r="I1" s="55"/>
      <c r="J1" s="55"/>
      <c r="K1" s="55"/>
      <c r="L1" s="58"/>
      <c r="M1" s="59"/>
      <c r="N1"/>
      <c r="O1"/>
      <c r="P1"/>
      <c r="Q1"/>
    </row>
    <row r="2" spans="1:17" ht="15.75" thickBot="1">
      <c r="A2" s="60" t="s">
        <v>26</v>
      </c>
      <c r="B2" s="61" t="s">
        <v>18</v>
      </c>
      <c r="C2" s="29" t="s">
        <v>19</v>
      </c>
      <c r="D2" s="29" t="s">
        <v>20</v>
      </c>
      <c r="E2" s="29" t="s">
        <v>21</v>
      </c>
      <c r="F2" s="18" t="s">
        <v>24</v>
      </c>
      <c r="G2" s="42" t="s">
        <v>25</v>
      </c>
      <c r="H2" s="29" t="s">
        <v>18</v>
      </c>
      <c r="I2" s="29" t="s">
        <v>19</v>
      </c>
      <c r="J2" s="29" t="s">
        <v>20</v>
      </c>
      <c r="K2" s="29" t="s">
        <v>21</v>
      </c>
      <c r="L2" s="19" t="s">
        <v>24</v>
      </c>
      <c r="M2" s="62" t="s">
        <v>25</v>
      </c>
      <c r="N2"/>
      <c r="O2"/>
      <c r="P2"/>
      <c r="Q2"/>
    </row>
    <row r="3" spans="1:13" ht="15">
      <c r="A3" s="21" t="s">
        <v>27</v>
      </c>
      <c r="B3" s="23">
        <v>44.87462187066336</v>
      </c>
      <c r="C3" s="11">
        <v>45.922863748732226</v>
      </c>
      <c r="D3" s="11">
        <v>45.60589257141481</v>
      </c>
      <c r="E3" s="11">
        <v>47.574614999999994</v>
      </c>
      <c r="F3" s="12">
        <f aca="true" t="shared" si="0" ref="F3:F14">AVERAGE(B3:E3)</f>
        <v>45.9944982977026</v>
      </c>
      <c r="G3" s="43">
        <f aca="true" t="shared" si="1" ref="G3:G12">STDEV(B3:E3)</f>
        <v>1.1412037393073466</v>
      </c>
      <c r="H3" s="23">
        <v>25</v>
      </c>
      <c r="I3" s="11">
        <v>34</v>
      </c>
      <c r="J3" s="11">
        <v>32</v>
      </c>
      <c r="K3" s="11">
        <v>44</v>
      </c>
      <c r="L3" s="34">
        <f aca="true" t="shared" si="2" ref="L3:L14">AVERAGE(H3:K3)</f>
        <v>33.75</v>
      </c>
      <c r="M3" s="50">
        <f aca="true" t="shared" si="3" ref="M3:M12">STDEV(H3:K3)</f>
        <v>7.847504911329036</v>
      </c>
    </row>
    <row r="4" spans="1:13" ht="15">
      <c r="A4" s="21" t="s">
        <v>10</v>
      </c>
      <c r="B4" s="24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4">
        <f t="shared" si="1"/>
        <v>0</v>
      </c>
      <c r="H4" s="24"/>
      <c r="I4" s="6"/>
      <c r="J4" s="6"/>
      <c r="K4" s="6"/>
      <c r="L4" s="31" t="e">
        <f t="shared" si="2"/>
        <v>#DIV/0!</v>
      </c>
      <c r="M4" s="51" t="e">
        <f t="shared" si="3"/>
        <v>#DIV/0!</v>
      </c>
    </row>
    <row r="5" spans="1:13" ht="15">
      <c r="A5" s="21" t="s">
        <v>11</v>
      </c>
      <c r="B5" s="24">
        <v>0</v>
      </c>
      <c r="C5" s="6">
        <v>0</v>
      </c>
      <c r="D5" s="6">
        <v>0</v>
      </c>
      <c r="E5" s="6">
        <v>0</v>
      </c>
      <c r="F5" s="5">
        <f t="shared" si="0"/>
        <v>0</v>
      </c>
      <c r="G5" s="44">
        <f t="shared" si="1"/>
        <v>0</v>
      </c>
      <c r="H5" s="24"/>
      <c r="I5" s="6"/>
      <c r="J5" s="6"/>
      <c r="K5" s="6"/>
      <c r="L5" s="31" t="e">
        <f t="shared" si="2"/>
        <v>#DIV/0!</v>
      </c>
      <c r="M5" s="51" t="e">
        <f t="shared" si="3"/>
        <v>#DIV/0!</v>
      </c>
    </row>
    <row r="6" spans="1:13" ht="15">
      <c r="A6" s="21" t="s">
        <v>12</v>
      </c>
      <c r="B6" s="30">
        <v>0</v>
      </c>
      <c r="C6" s="6">
        <v>0</v>
      </c>
      <c r="D6" s="6">
        <v>0</v>
      </c>
      <c r="E6" s="6">
        <v>0</v>
      </c>
      <c r="F6" s="5">
        <f t="shared" si="0"/>
        <v>0</v>
      </c>
      <c r="G6" s="44">
        <f t="shared" si="1"/>
        <v>0</v>
      </c>
      <c r="H6" s="24"/>
      <c r="I6" s="6"/>
      <c r="J6" s="6"/>
      <c r="K6" s="6"/>
      <c r="L6" s="31" t="e">
        <f t="shared" si="2"/>
        <v>#DIV/0!</v>
      </c>
      <c r="M6" s="51" t="e">
        <f t="shared" si="3"/>
        <v>#DIV/0!</v>
      </c>
    </row>
    <row r="7" spans="1:13" ht="15">
      <c r="A7" s="21" t="s">
        <v>13</v>
      </c>
      <c r="B7" s="24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4">
        <f t="shared" si="1"/>
        <v>0</v>
      </c>
      <c r="H7" s="24"/>
      <c r="I7" s="6"/>
      <c r="J7" s="6"/>
      <c r="K7" s="6"/>
      <c r="L7" s="31" t="e">
        <f t="shared" si="2"/>
        <v>#DIV/0!</v>
      </c>
      <c r="M7" s="51" t="e">
        <f t="shared" si="3"/>
        <v>#DIV/0!</v>
      </c>
    </row>
    <row r="8" spans="1:13" ht="15">
      <c r="A8" s="21" t="s">
        <v>0</v>
      </c>
      <c r="B8" s="24">
        <v>10.49598</v>
      </c>
      <c r="C8" s="6">
        <v>16.1634</v>
      </c>
      <c r="D8" s="6">
        <v>12.35784</v>
      </c>
      <c r="E8" s="6">
        <v>6.1088445</v>
      </c>
      <c r="F8" s="5">
        <f t="shared" si="0"/>
        <v>11.281516125</v>
      </c>
      <c r="G8" s="44">
        <f t="shared" si="1"/>
        <v>4.17791263657823</v>
      </c>
      <c r="H8" s="24">
        <v>4.9</v>
      </c>
      <c r="I8" s="6">
        <v>7</v>
      </c>
      <c r="J8" s="6">
        <v>6.4</v>
      </c>
      <c r="K8" s="6">
        <v>5.9</v>
      </c>
      <c r="L8" s="31">
        <f t="shared" si="2"/>
        <v>6.050000000000001</v>
      </c>
      <c r="M8" s="51">
        <f t="shared" si="3"/>
        <v>0.8888194417315597</v>
      </c>
    </row>
    <row r="9" spans="1:13" ht="15">
      <c r="A9" s="21" t="s">
        <v>1</v>
      </c>
      <c r="B9" s="24">
        <v>3.5631089999999994</v>
      </c>
      <c r="C9" s="6">
        <v>3.5319074999999995</v>
      </c>
      <c r="D9" s="6">
        <v>4.8393014999999995</v>
      </c>
      <c r="E9" s="6">
        <v>1.8219629999999998</v>
      </c>
      <c r="F9" s="5">
        <f t="shared" si="0"/>
        <v>3.4390702499999994</v>
      </c>
      <c r="G9" s="44">
        <f t="shared" si="1"/>
        <v>1.2382363503478444</v>
      </c>
      <c r="H9" s="24">
        <v>2.4</v>
      </c>
      <c r="I9" s="6">
        <v>1.8</v>
      </c>
      <c r="J9" s="6">
        <v>2.3</v>
      </c>
      <c r="K9" s="6">
        <v>2.1</v>
      </c>
      <c r="L9" s="31">
        <f t="shared" si="2"/>
        <v>2.15</v>
      </c>
      <c r="M9" s="51">
        <f t="shared" si="3"/>
        <v>0.2645751311064596</v>
      </c>
    </row>
    <row r="10" spans="1:13" ht="15">
      <c r="A10" s="21" t="s">
        <v>2</v>
      </c>
      <c r="B10" s="24">
        <v>1.854699</v>
      </c>
      <c r="C10" s="6">
        <v>1.6726049999999997</v>
      </c>
      <c r="D10" s="6">
        <v>2.7007199999999996</v>
      </c>
      <c r="E10" s="6">
        <v>0.5462819999999999</v>
      </c>
      <c r="F10" s="5">
        <f t="shared" si="0"/>
        <v>1.6935764999999998</v>
      </c>
      <c r="G10" s="44">
        <f t="shared" si="1"/>
        <v>0.8863827170285979</v>
      </c>
      <c r="H10" s="24"/>
      <c r="I10" s="6"/>
      <c r="J10" s="6"/>
      <c r="K10" s="6">
        <v>1.8</v>
      </c>
      <c r="L10" s="31">
        <f t="shared" si="2"/>
        <v>1.8</v>
      </c>
      <c r="M10" s="51" t="e">
        <f t="shared" si="3"/>
        <v>#DIV/0!</v>
      </c>
    </row>
    <row r="11" spans="1:13" ht="15">
      <c r="A11" s="21" t="s">
        <v>3</v>
      </c>
      <c r="B11" s="24">
        <v>0</v>
      </c>
      <c r="C11" s="6">
        <v>0</v>
      </c>
      <c r="D11" s="6">
        <v>0</v>
      </c>
      <c r="E11" s="6">
        <v>0.277233</v>
      </c>
      <c r="F11" s="5">
        <f t="shared" si="0"/>
        <v>0.06930825</v>
      </c>
      <c r="G11" s="44">
        <f t="shared" si="1"/>
        <v>0.1386165</v>
      </c>
      <c r="H11" s="24"/>
      <c r="I11" s="6"/>
      <c r="J11" s="6"/>
      <c r="K11" s="6">
        <v>0.94</v>
      </c>
      <c r="L11" s="31">
        <f t="shared" si="2"/>
        <v>0.94</v>
      </c>
      <c r="M11" s="51" t="e">
        <f t="shared" si="3"/>
        <v>#DIV/0!</v>
      </c>
    </row>
    <row r="12" spans="1:13" ht="15.75" thickBot="1">
      <c r="A12" s="21" t="s">
        <v>4</v>
      </c>
      <c r="B12" s="24">
        <v>0</v>
      </c>
      <c r="C12" s="6">
        <v>0</v>
      </c>
      <c r="D12" s="6">
        <v>0</v>
      </c>
      <c r="E12" s="6">
        <v>0</v>
      </c>
      <c r="F12" s="5">
        <f t="shared" si="0"/>
        <v>0</v>
      </c>
      <c r="G12" s="45">
        <f t="shared" si="1"/>
        <v>0</v>
      </c>
      <c r="H12" s="24"/>
      <c r="I12" s="6"/>
      <c r="J12" s="6"/>
      <c r="K12" s="6">
        <v>0.2</v>
      </c>
      <c r="L12" s="31">
        <f t="shared" si="2"/>
        <v>0.2</v>
      </c>
      <c r="M12" s="52" t="e">
        <f t="shared" si="3"/>
        <v>#DIV/0!</v>
      </c>
    </row>
    <row r="13" spans="1:13" ht="15">
      <c r="A13" s="27" t="s">
        <v>28</v>
      </c>
      <c r="B13" s="10">
        <v>1.27</v>
      </c>
      <c r="C13" s="16">
        <v>2.1458333333333335</v>
      </c>
      <c r="D13" s="16">
        <v>2.46</v>
      </c>
      <c r="E13" s="16">
        <v>1.5</v>
      </c>
      <c r="F13" s="18">
        <f t="shared" si="0"/>
        <v>1.8439583333333334</v>
      </c>
      <c r="G13" s="46">
        <v>0.3884262381714181</v>
      </c>
      <c r="H13" s="10">
        <v>3</v>
      </c>
      <c r="I13" s="16">
        <v>2.8299999237060547</v>
      </c>
      <c r="J13" s="16">
        <v>1.8299999237060547</v>
      </c>
      <c r="K13" s="16">
        <v>2.8299999237060547</v>
      </c>
      <c r="L13" s="33">
        <f t="shared" si="2"/>
        <v>2.622499942779541</v>
      </c>
      <c r="M13" s="53">
        <v>0.24944938117648088</v>
      </c>
    </row>
    <row r="14" spans="1:13" ht="15">
      <c r="A14" s="21" t="s">
        <v>29</v>
      </c>
      <c r="B14" s="17"/>
      <c r="C14" s="7"/>
      <c r="D14" s="7"/>
      <c r="E14" s="7"/>
      <c r="F14" s="5" t="e">
        <f t="shared" si="0"/>
        <v>#DIV/0!</v>
      </c>
      <c r="G14" s="44" t="e">
        <v>#DIV/0!</v>
      </c>
      <c r="H14" s="17"/>
      <c r="I14" s="7"/>
      <c r="J14" s="7"/>
      <c r="K14" s="7"/>
      <c r="L14" s="31" t="e">
        <f t="shared" si="2"/>
        <v>#DIV/0!</v>
      </c>
      <c r="M14" s="51" t="e">
        <v>#DIV/0!</v>
      </c>
    </row>
    <row r="15" spans="1:13" ht="15">
      <c r="A15" s="21" t="s">
        <v>30</v>
      </c>
      <c r="B15" s="17"/>
      <c r="C15" s="7"/>
      <c r="D15" s="7"/>
      <c r="E15" s="7"/>
      <c r="F15" s="5" t="e">
        <f aca="true" t="shared" si="4" ref="F15:F39">AVERAGE(B15:E15)</f>
        <v>#DIV/0!</v>
      </c>
      <c r="G15" s="44" t="e">
        <v>#DIV/0!</v>
      </c>
      <c r="H15" s="17"/>
      <c r="I15" s="7"/>
      <c r="J15" s="7"/>
      <c r="K15" s="7"/>
      <c r="L15" s="31" t="e">
        <f aca="true" t="shared" si="5" ref="L15:L39">AVERAGE(H15:K15)</f>
        <v>#DIV/0!</v>
      </c>
      <c r="M15" s="51" t="e">
        <v>#DIV/0!</v>
      </c>
    </row>
    <row r="16" spans="1:13" ht="15">
      <c r="A16" s="21" t="s">
        <v>31</v>
      </c>
      <c r="B16" s="17"/>
      <c r="C16" s="7"/>
      <c r="D16" s="7"/>
      <c r="E16" s="7"/>
      <c r="F16" s="5" t="e">
        <f t="shared" si="4"/>
        <v>#DIV/0!</v>
      </c>
      <c r="G16" s="44" t="e">
        <v>#DIV/0!</v>
      </c>
      <c r="H16" s="17"/>
      <c r="I16" s="7"/>
      <c r="J16" s="7"/>
      <c r="K16" s="7"/>
      <c r="L16" s="31" t="e">
        <f t="shared" si="5"/>
        <v>#DIV/0!</v>
      </c>
      <c r="M16" s="51" t="e">
        <v>#DIV/0!</v>
      </c>
    </row>
    <row r="17" spans="1:13" ht="15">
      <c r="A17" s="26" t="s">
        <v>32</v>
      </c>
      <c r="B17" s="17"/>
      <c r="C17" s="7"/>
      <c r="D17" s="7"/>
      <c r="E17" s="7"/>
      <c r="F17" s="5" t="e">
        <f t="shared" si="4"/>
        <v>#DIV/0!</v>
      </c>
      <c r="G17" s="44" t="e">
        <v>#DIV/0!</v>
      </c>
      <c r="H17" s="17"/>
      <c r="I17" s="7"/>
      <c r="J17" s="7"/>
      <c r="K17" s="7"/>
      <c r="L17" s="31" t="e">
        <f t="shared" si="5"/>
        <v>#DIV/0!</v>
      </c>
      <c r="M17" s="51" t="e">
        <v>#DIV/0!</v>
      </c>
    </row>
    <row r="18" spans="1:13" ht="15">
      <c r="A18" s="21" t="s">
        <v>33</v>
      </c>
      <c r="B18" s="13">
        <v>9.333333333333334</v>
      </c>
      <c r="C18" s="4">
        <v>9.666666666666666</v>
      </c>
      <c r="D18" s="4">
        <v>12.666666666666666</v>
      </c>
      <c r="E18" s="4">
        <v>7</v>
      </c>
      <c r="F18" s="5">
        <f t="shared" si="4"/>
        <v>9.666666666666666</v>
      </c>
      <c r="G18" s="44">
        <v>3.1195322536369914</v>
      </c>
      <c r="H18" s="13">
        <v>5.329998016357422</v>
      </c>
      <c r="I18" s="4">
        <v>6.1699981689453125</v>
      </c>
      <c r="J18" s="4">
        <v>7.829998016357422</v>
      </c>
      <c r="K18" s="4">
        <v>6.1699981689453125</v>
      </c>
      <c r="L18" s="31">
        <f t="shared" si="5"/>
        <v>6.374998092651367</v>
      </c>
      <c r="M18" s="51">
        <v>0.34588071978101537</v>
      </c>
    </row>
    <row r="19" spans="1:13" ht="15">
      <c r="A19" s="21" t="s">
        <v>34</v>
      </c>
      <c r="B19" s="13">
        <v>10.333333333333334</v>
      </c>
      <c r="C19" s="4">
        <v>4.66666666666667</v>
      </c>
      <c r="D19" s="4">
        <v>6.333333333333333</v>
      </c>
      <c r="E19" s="4">
        <v>24</v>
      </c>
      <c r="F19" s="5">
        <f t="shared" si="4"/>
        <v>11.333333333333334</v>
      </c>
      <c r="G19" s="44">
        <v>0.5692750425533128</v>
      </c>
      <c r="H19" s="13">
        <v>24.669998168945312</v>
      </c>
      <c r="I19" s="4">
        <v>23.829986572265625</v>
      </c>
      <c r="J19" s="4">
        <v>22.169998168945312</v>
      </c>
      <c r="K19" s="4">
        <v>23.829986572265625</v>
      </c>
      <c r="L19" s="31">
        <f t="shared" si="5"/>
        <v>23.62499237060547</v>
      </c>
      <c r="M19" s="51">
        <v>1.789458210680411</v>
      </c>
    </row>
    <row r="20" spans="1:13" ht="15">
      <c r="A20" s="21" t="s">
        <v>35</v>
      </c>
      <c r="B20" s="13">
        <v>10.333333333333334</v>
      </c>
      <c r="C20" s="4">
        <v>8.666666666666666</v>
      </c>
      <c r="D20" s="4">
        <v>11</v>
      </c>
      <c r="E20" s="4">
        <v>34</v>
      </c>
      <c r="F20" s="5">
        <f t="shared" si="4"/>
        <v>16</v>
      </c>
      <c r="G20" s="44">
        <v>1.9813949444585608</v>
      </c>
      <c r="H20" s="13"/>
      <c r="I20" s="4"/>
      <c r="J20" s="4"/>
      <c r="K20" s="4">
        <v>10</v>
      </c>
      <c r="L20" s="31">
        <f t="shared" si="5"/>
        <v>10</v>
      </c>
      <c r="M20" s="51">
        <v>1.775313877492315</v>
      </c>
    </row>
    <row r="21" spans="1:13" ht="15">
      <c r="A21" s="21" t="s">
        <v>36</v>
      </c>
      <c r="B21" s="13"/>
      <c r="C21" s="4"/>
      <c r="D21" s="4"/>
      <c r="E21" s="4">
        <v>37</v>
      </c>
      <c r="F21" s="5">
        <f t="shared" si="4"/>
        <v>37</v>
      </c>
      <c r="G21" s="44" t="e">
        <v>#DIV/0!</v>
      </c>
      <c r="H21" s="13"/>
      <c r="I21" s="4"/>
      <c r="J21" s="4"/>
      <c r="K21" s="4">
        <v>35</v>
      </c>
      <c r="L21" s="31">
        <f t="shared" si="5"/>
        <v>35</v>
      </c>
      <c r="M21" s="51">
        <v>3.729481026730119</v>
      </c>
    </row>
    <row r="22" spans="1:13" ht="15">
      <c r="A22" s="21" t="s">
        <v>37</v>
      </c>
      <c r="B22" s="13"/>
      <c r="C22" s="4"/>
      <c r="D22" s="4"/>
      <c r="E22" s="4"/>
      <c r="F22" s="5" t="e">
        <f t="shared" si="4"/>
        <v>#DIV/0!</v>
      </c>
      <c r="G22" s="44" t="e">
        <v>#DIV/0!</v>
      </c>
      <c r="H22" s="13"/>
      <c r="I22" s="4"/>
      <c r="J22" s="4"/>
      <c r="K22" s="4">
        <v>25</v>
      </c>
      <c r="L22" s="31">
        <f t="shared" si="5"/>
        <v>25</v>
      </c>
      <c r="M22" s="51" t="e">
        <v>#DIV/0!</v>
      </c>
    </row>
    <row r="23" spans="1:13" ht="15">
      <c r="A23" s="21" t="s">
        <v>38</v>
      </c>
      <c r="B23" s="39">
        <v>9.333333333333334</v>
      </c>
      <c r="C23" s="40">
        <v>9.666666666666666</v>
      </c>
      <c r="D23" s="40">
        <v>10</v>
      </c>
      <c r="E23" s="40">
        <v>7</v>
      </c>
      <c r="F23" s="5">
        <f t="shared" si="4"/>
        <v>9</v>
      </c>
      <c r="G23" s="44">
        <v>3.1181671967145492</v>
      </c>
      <c r="H23" s="39">
        <v>5.329998016357422</v>
      </c>
      <c r="I23" s="40">
        <v>6.1699981689453125</v>
      </c>
      <c r="J23" s="40">
        <v>7.829998016357422</v>
      </c>
      <c r="K23" s="40">
        <v>6.1699981689453125</v>
      </c>
      <c r="L23" s="31">
        <f t="shared" si="5"/>
        <v>6.374998092651367</v>
      </c>
      <c r="M23" s="51">
        <v>0.34588071978101537</v>
      </c>
    </row>
    <row r="24" spans="1:13" ht="15">
      <c r="A24" s="21" t="s">
        <v>39</v>
      </c>
      <c r="B24" s="39">
        <v>0.6666666666666661</v>
      </c>
      <c r="C24" s="40">
        <v>0.3333333333333339</v>
      </c>
      <c r="D24" s="40">
        <v>0</v>
      </c>
      <c r="E24" s="40">
        <v>3</v>
      </c>
      <c r="F24" s="5">
        <f t="shared" si="4"/>
        <v>1</v>
      </c>
      <c r="G24" s="44">
        <v>3.118167196714549</v>
      </c>
      <c r="H24" s="39">
        <v>4.67</v>
      </c>
      <c r="I24" s="40">
        <v>3.83</v>
      </c>
      <c r="J24" s="40">
        <v>2.17</v>
      </c>
      <c r="K24" s="40">
        <v>3.83</v>
      </c>
      <c r="L24" s="31">
        <f t="shared" si="5"/>
        <v>3.625</v>
      </c>
      <c r="M24" s="51">
        <v>1.2003714250494455</v>
      </c>
    </row>
    <row r="25" spans="1:13" ht="15">
      <c r="A25" s="21" t="s">
        <v>40</v>
      </c>
      <c r="B25" s="39">
        <v>9.33</v>
      </c>
      <c r="C25" s="40">
        <v>9.67</v>
      </c>
      <c r="D25" s="40">
        <v>12.67</v>
      </c>
      <c r="E25" s="40">
        <v>7</v>
      </c>
      <c r="F25" s="5">
        <f t="shared" si="4"/>
        <v>9.6675</v>
      </c>
      <c r="G25" s="44" t="e">
        <v>#DIV/0!</v>
      </c>
      <c r="H25" s="39">
        <v>5.329998016357422</v>
      </c>
      <c r="I25" s="40">
        <v>6.1699981689453125</v>
      </c>
      <c r="J25" s="40">
        <v>7.829998016357422</v>
      </c>
      <c r="K25" s="40">
        <v>6.1699981689453125</v>
      </c>
      <c r="L25" s="31">
        <f t="shared" si="5"/>
        <v>6.374998092651367</v>
      </c>
      <c r="M25" s="51">
        <v>1.2287503136360833</v>
      </c>
    </row>
    <row r="26" spans="1:13" ht="15">
      <c r="A26" s="21" t="s">
        <v>41</v>
      </c>
      <c r="B26" s="39">
        <v>10.333333333333334</v>
      </c>
      <c r="C26" s="40">
        <v>4.666666666666667</v>
      </c>
      <c r="D26" s="40">
        <v>6.333333333333333</v>
      </c>
      <c r="E26" s="40">
        <v>23</v>
      </c>
      <c r="F26" s="5">
        <f t="shared" si="4"/>
        <v>11.083333333333332</v>
      </c>
      <c r="G26" s="44">
        <v>3.1195322536369914</v>
      </c>
      <c r="H26" s="39">
        <v>24.670001983642578</v>
      </c>
      <c r="I26" s="40">
        <v>23.830001831054688</v>
      </c>
      <c r="J26" s="40">
        <v>22.170001983642578</v>
      </c>
      <c r="K26" s="40">
        <v>23.830001831054688</v>
      </c>
      <c r="L26" s="31">
        <f t="shared" si="5"/>
        <v>23.625001907348633</v>
      </c>
      <c r="M26" s="51">
        <v>0.34588071978101537</v>
      </c>
    </row>
    <row r="27" spans="1:13" ht="15">
      <c r="A27" s="21" t="s">
        <v>42</v>
      </c>
      <c r="B27" s="39">
        <v>10.333333333333334</v>
      </c>
      <c r="C27" s="40">
        <v>8.666666666666666</v>
      </c>
      <c r="D27" s="40">
        <v>11</v>
      </c>
      <c r="E27" s="40">
        <v>0</v>
      </c>
      <c r="F27" s="5">
        <f t="shared" si="4"/>
        <v>7.5</v>
      </c>
      <c r="G27" s="44">
        <v>0.5692750425533128</v>
      </c>
      <c r="H27" s="39"/>
      <c r="I27" s="40"/>
      <c r="J27" s="40"/>
      <c r="K27" s="40"/>
      <c r="L27" s="31" t="e">
        <f t="shared" si="5"/>
        <v>#DIV/0!</v>
      </c>
      <c r="M27" s="51">
        <v>1.789458210680411</v>
      </c>
    </row>
    <row r="28" spans="1:13" ht="15">
      <c r="A28" s="21" t="s">
        <v>43</v>
      </c>
      <c r="B28" s="39"/>
      <c r="C28" s="40"/>
      <c r="D28" s="40"/>
      <c r="E28" s="40"/>
      <c r="F28" s="5" t="e">
        <f t="shared" si="4"/>
        <v>#DIV/0!</v>
      </c>
      <c r="G28" s="44">
        <v>1.8521766474430432</v>
      </c>
      <c r="H28" s="39"/>
      <c r="I28" s="40"/>
      <c r="J28" s="40"/>
      <c r="K28" s="40"/>
      <c r="L28" s="31" t="e">
        <f t="shared" si="5"/>
        <v>#DIV/0!</v>
      </c>
      <c r="M28" s="51">
        <v>1.775313877492315</v>
      </c>
    </row>
    <row r="29" spans="1:13" ht="15.75" thickBot="1">
      <c r="A29" s="21" t="s">
        <v>44</v>
      </c>
      <c r="B29" s="39"/>
      <c r="C29" s="40"/>
      <c r="D29" s="40"/>
      <c r="E29" s="40"/>
      <c r="F29" s="5" t="e">
        <f t="shared" si="4"/>
        <v>#DIV/0!</v>
      </c>
      <c r="G29" s="44">
        <v>4</v>
      </c>
      <c r="H29" s="39"/>
      <c r="I29" s="40"/>
      <c r="J29" s="40"/>
      <c r="K29" s="40"/>
      <c r="L29" s="31" t="e">
        <f t="shared" si="5"/>
        <v>#DIV/0!</v>
      </c>
      <c r="M29" s="51">
        <v>3.3570856872176082</v>
      </c>
    </row>
    <row r="30" spans="1:13" ht="15.75" thickBot="1">
      <c r="A30" s="20" t="s">
        <v>45</v>
      </c>
      <c r="B30" s="23">
        <v>0.14057739956946075</v>
      </c>
      <c r="C30" s="11">
        <v>0.12958580889255594</v>
      </c>
      <c r="D30" s="11">
        <v>0.15594124009682492</v>
      </c>
      <c r="E30" s="11">
        <v>0.14</v>
      </c>
      <c r="F30" s="12">
        <f t="shared" si="4"/>
        <v>0.1415261121397104</v>
      </c>
      <c r="G30" s="45" t="e">
        <v>#DIV/0!</v>
      </c>
      <c r="H30" s="23">
        <v>0.10972222222222222</v>
      </c>
      <c r="I30" s="11">
        <v>0.071849234393404</v>
      </c>
      <c r="J30" s="11">
        <v>0.10109289617486339</v>
      </c>
      <c r="K30" s="11">
        <v>0.08686690223792698</v>
      </c>
      <c r="L30" s="34">
        <f t="shared" si="5"/>
        <v>0.09238281375710415</v>
      </c>
      <c r="M30" s="51" t="e">
        <v>#DIV/0!</v>
      </c>
    </row>
    <row r="31" spans="1:13" ht="15">
      <c r="A31" s="26" t="s">
        <v>14</v>
      </c>
      <c r="B31" s="28"/>
      <c r="C31" s="8"/>
      <c r="D31" s="8"/>
      <c r="E31" s="8"/>
      <c r="F31" s="9" t="e">
        <f t="shared" si="4"/>
        <v>#DIV/0!</v>
      </c>
      <c r="G31" s="46">
        <v>0.012795551901236171</v>
      </c>
      <c r="H31" s="28"/>
      <c r="I31" s="8"/>
      <c r="J31" s="8"/>
      <c r="K31" s="8"/>
      <c r="L31" s="35" t="e">
        <f t="shared" si="5"/>
        <v>#DIV/0!</v>
      </c>
      <c r="M31" s="51">
        <v>0.03348518634324392</v>
      </c>
    </row>
    <row r="32" spans="1:13" ht="15">
      <c r="A32" s="26" t="s">
        <v>15</v>
      </c>
      <c r="B32" s="28"/>
      <c r="C32" s="8"/>
      <c r="D32" s="8"/>
      <c r="E32" s="8"/>
      <c r="F32" s="9" t="e">
        <f t="shared" si="4"/>
        <v>#DIV/0!</v>
      </c>
      <c r="G32" s="44" t="e">
        <v>#DIV/0!</v>
      </c>
      <c r="H32" s="28"/>
      <c r="I32" s="8"/>
      <c r="J32" s="8"/>
      <c r="K32" s="8"/>
      <c r="L32" s="35" t="e">
        <f t="shared" si="5"/>
        <v>#DIV/0!</v>
      </c>
      <c r="M32" s="51" t="e">
        <v>#DIV/0!</v>
      </c>
    </row>
    <row r="33" spans="1:13" ht="15">
      <c r="A33" s="26" t="s">
        <v>16</v>
      </c>
      <c r="B33" s="28"/>
      <c r="C33" s="8"/>
      <c r="D33" s="8"/>
      <c r="E33" s="8"/>
      <c r="F33" s="9" t="e">
        <f t="shared" si="4"/>
        <v>#DIV/0!</v>
      </c>
      <c r="G33" s="44" t="e">
        <v>#DIV/0!</v>
      </c>
      <c r="H33" s="28"/>
      <c r="I33" s="8"/>
      <c r="J33" s="8"/>
      <c r="K33" s="8"/>
      <c r="L33" s="35" t="e">
        <f t="shared" si="5"/>
        <v>#DIV/0!</v>
      </c>
      <c r="M33" s="51" t="e">
        <v>#DIV/0!</v>
      </c>
    </row>
    <row r="34" spans="1:13" ht="15">
      <c r="A34" s="26" t="s">
        <v>17</v>
      </c>
      <c r="B34" s="28"/>
      <c r="C34" s="8"/>
      <c r="D34" s="8"/>
      <c r="E34" s="8"/>
      <c r="F34" s="9" t="e">
        <f t="shared" si="4"/>
        <v>#DIV/0!</v>
      </c>
      <c r="G34" s="44" t="e">
        <v>#DIV/0!</v>
      </c>
      <c r="H34" s="28"/>
      <c r="I34" s="8"/>
      <c r="J34" s="8"/>
      <c r="K34" s="8"/>
      <c r="L34" s="35" t="e">
        <f t="shared" si="5"/>
        <v>#DIV/0!</v>
      </c>
      <c r="M34" s="51" t="e">
        <v>#DIV/0!</v>
      </c>
    </row>
    <row r="35" spans="1:13" ht="15">
      <c r="A35" s="21" t="s">
        <v>5</v>
      </c>
      <c r="B35" s="24">
        <v>0.12089515866280973</v>
      </c>
      <c r="C35" s="6">
        <v>0.20730131542521785</v>
      </c>
      <c r="D35" s="6">
        <v>0.1009749957013291</v>
      </c>
      <c r="E35" s="6">
        <v>0.5034017790631437</v>
      </c>
      <c r="F35" s="5">
        <f t="shared" si="4"/>
        <v>0.23314331221312506</v>
      </c>
      <c r="G35" s="44" t="e">
        <v>#DIV/0!</v>
      </c>
      <c r="H35" s="24">
        <v>0.4989055659787367</v>
      </c>
      <c r="I35" s="6">
        <v>0.3687196110210697</v>
      </c>
      <c r="J35" s="6">
        <v>0.3610046828437633</v>
      </c>
      <c r="K35" s="6">
        <v>0.4970286331712588</v>
      </c>
      <c r="L35" s="31">
        <f t="shared" si="5"/>
        <v>0.43141462325370716</v>
      </c>
      <c r="M35" s="51" t="e">
        <v>#DIV/0!</v>
      </c>
    </row>
    <row r="36" spans="1:13" ht="15">
      <c r="A36" s="21" t="s">
        <v>6</v>
      </c>
      <c r="B36" s="24">
        <v>0.3610627765279046</v>
      </c>
      <c r="C36" s="6">
        <v>0.44391994228952014</v>
      </c>
      <c r="D36" s="6">
        <v>0.2447742339844009</v>
      </c>
      <c r="E36" s="6">
        <v>0.5934703428055931</v>
      </c>
      <c r="F36" s="5">
        <f t="shared" si="4"/>
        <v>0.41080682390185475</v>
      </c>
      <c r="G36" s="44">
        <v>0.008940603152711564</v>
      </c>
      <c r="H36" s="24">
        <v>0.3706807258495185</v>
      </c>
      <c r="I36" s="6">
        <v>0.4086809072728015</v>
      </c>
      <c r="J36" s="6">
        <v>0.4249870584665671</v>
      </c>
      <c r="K36" s="6">
        <v>0.3659368263261982</v>
      </c>
      <c r="L36" s="31">
        <f t="shared" si="5"/>
        <v>0.3925713794787713</v>
      </c>
      <c r="M36" s="51">
        <v>0.04781299933055843</v>
      </c>
    </row>
    <row r="37" spans="1:13" ht="15">
      <c r="A37" s="21" t="s">
        <v>7</v>
      </c>
      <c r="B37" s="24">
        <v>0.48755204728158263</v>
      </c>
      <c r="C37" s="6">
        <v>0.6304339327320851</v>
      </c>
      <c r="D37" s="6">
        <v>0.38952079551379143</v>
      </c>
      <c r="E37" s="6">
        <v>0.520003829705751</v>
      </c>
      <c r="F37" s="5">
        <f t="shared" si="4"/>
        <v>0.5068776513083025</v>
      </c>
      <c r="G37" s="44">
        <v>0.1794134473702116</v>
      </c>
      <c r="H37" s="24"/>
      <c r="I37" s="6"/>
      <c r="J37" s="6"/>
      <c r="K37" s="6">
        <v>0.6315</v>
      </c>
      <c r="L37" s="31">
        <f t="shared" si="5"/>
        <v>0.6315</v>
      </c>
      <c r="M37" s="51">
        <v>0.17265222095845545</v>
      </c>
    </row>
    <row r="38" spans="1:13" ht="15">
      <c r="A38" s="21" t="s">
        <v>8</v>
      </c>
      <c r="B38" s="24"/>
      <c r="C38" s="6"/>
      <c r="D38" s="6"/>
      <c r="E38" s="6">
        <v>0.7440978336209058</v>
      </c>
      <c r="F38" s="5">
        <f t="shared" si="4"/>
        <v>0.7440978336209058</v>
      </c>
      <c r="G38" s="44">
        <v>0.10991405250788747</v>
      </c>
      <c r="H38" s="24"/>
      <c r="I38" s="6"/>
      <c r="J38" s="6"/>
      <c r="K38" s="6">
        <v>0.5621666666666667</v>
      </c>
      <c r="L38" s="31">
        <f t="shared" si="5"/>
        <v>0.5621666666666667</v>
      </c>
      <c r="M38" s="51">
        <v>0.170935853722414</v>
      </c>
    </row>
    <row r="39" spans="1:13" ht="15.75" thickBot="1">
      <c r="A39" s="21" t="s">
        <v>9</v>
      </c>
      <c r="B39" s="36"/>
      <c r="C39" s="37"/>
      <c r="D39" s="37"/>
      <c r="E39" s="37"/>
      <c r="F39" s="38" t="e">
        <f t="shared" si="4"/>
        <v>#DIV/0!</v>
      </c>
      <c r="G39" s="63" t="e">
        <v>#DIV/0!</v>
      </c>
      <c r="H39" s="36"/>
      <c r="I39" s="37"/>
      <c r="J39" s="37"/>
      <c r="K39" s="37">
        <v>0.5606666666666666</v>
      </c>
      <c r="L39" s="64">
        <f t="shared" si="5"/>
        <v>0.5606666666666666</v>
      </c>
      <c r="M39" s="65">
        <v>0.28882066644017396</v>
      </c>
    </row>
    <row r="40" spans="1:13" ht="15">
      <c r="A40" s="20" t="s">
        <v>46</v>
      </c>
      <c r="B40" s="23">
        <f>(B13*B3*B30)+(B4*B14*B31)+(B5*B15*B32)+(B6*B16*B33)+(B7*B17*B34)</f>
        <v>8.011614214535696</v>
      </c>
      <c r="C40" s="11">
        <f>(C13*C3*C30)+(C4*C14*C31)+(C5*C15*C32)+(C6*C16*C33)+(C7*C17*C34)</f>
        <v>12.769749976892422</v>
      </c>
      <c r="D40" s="11">
        <f>(D13*D3*D30)+(D4*D14*D31)+(D5*D15*D32)+(D6*D16*D33)+(D7*D17*D34)</f>
        <v>17.49512503054014</v>
      </c>
      <c r="E40" s="11">
        <f>(E13*E3*E30)+(E4*E14*E31)+(E5*E15*E32)+(E6*E16*E33)+(E7*E17*E34)</f>
        <v>9.99066915</v>
      </c>
      <c r="F40" s="18">
        <f>AVERAGE(B40:E40)</f>
        <v>12.066789592992066</v>
      </c>
      <c r="G40" s="66">
        <f>STDEV(B40:E40)</f>
        <v>4.1115975146619</v>
      </c>
      <c r="H40" s="23">
        <f>(H13*H3*H30)+(H4*H14*H31)+(H5*H15*H32)+(H6*H16*H33)+(H7*H17*H34)</f>
        <v>8.229166666666666</v>
      </c>
      <c r="I40" s="11">
        <f>(I13*I3*I30)+(I4*I14*I31)+(I5*I15*I32)+(I6*I16*I33)+(I7*I17*I34)</f>
        <v>6.91333314695684</v>
      </c>
      <c r="J40" s="11">
        <f>(J13*J3*J30)+(J4*J14*J31)+(J5*J15*J32)+(J6*J16*J33)+(J7*J17*J34)</f>
        <v>5.919999753191171</v>
      </c>
      <c r="K40" s="11">
        <f>(K13*K3*K30)+(K4*K14*K31)+(K5*K15*K32)+(K6*K16*K33)+(K7*K17*K34)</f>
        <v>10.816666375060246</v>
      </c>
      <c r="L40" s="34">
        <f>AVERAGE(H40:K40)</f>
        <v>7.969791485468731</v>
      </c>
      <c r="M40" s="50">
        <f>STDEV(H40:K40)</f>
        <v>2.1205127122414593</v>
      </c>
    </row>
    <row r="41" spans="1:13" ht="15">
      <c r="A41" s="21" t="s">
        <v>47</v>
      </c>
      <c r="B41" s="24">
        <f>(B8*B35*B25)+(B9*B36*B26)+(B10*B37*B27)+(B11*B38*B28)</f>
        <v>34.4768991912885</v>
      </c>
      <c r="C41" s="6">
        <f>(C8*C35*C25)+(C9*C36*C26)+(C10*C37*C27)+(C11*C38*C28)</f>
        <v>48.85671813029681</v>
      </c>
      <c r="D41" s="6">
        <f>(D8*D35*D25)+(D9*D36*D26)+(D10*D37*D27)+(D11*D38*D28)</f>
        <v>34.88395807070042</v>
      </c>
      <c r="E41" s="6">
        <f>(E8*E35*E25)+(E9*E36*E26)+(E10*E37*E27)+(E11*E38*E28)</f>
        <v>46.395885467590155</v>
      </c>
      <c r="F41" s="5">
        <f>AVERAGE(B41:E41)</f>
        <v>41.15336521496897</v>
      </c>
      <c r="G41" s="47">
        <f>STDEV(B41:E41)</f>
        <v>7.543348709143251</v>
      </c>
      <c r="H41" s="24">
        <f>(H8*H35*H25)+(H9*H36*H26)+(H10*H37*H27)+(H11*H38*H28)</f>
        <v>34.977177998193746</v>
      </c>
      <c r="I41" s="6">
        <f>(I8*I35*I25)+(I9*I36*I26)+(I10*I37*I27)+(I11*I38*I28)</f>
        <v>33.454955457509904</v>
      </c>
      <c r="J41" s="6">
        <f>(J8*J35*J25)+(J9*J36*J26)+(J10*J37*J27)+(J11*J38*J28)</f>
        <v>39.761179120819705</v>
      </c>
      <c r="K41" s="6">
        <f>(K8*K35*K25)+(K9*K36*K26)+(K10*K37*K27)+(K11*K38*K28)</f>
        <v>36.40590597076999</v>
      </c>
      <c r="L41" s="31">
        <f>AVERAGE(H41:K41)</f>
        <v>36.14980463682333</v>
      </c>
      <c r="M41" s="51">
        <f>STDEV(H41:K41)</f>
        <v>2.692265396141281</v>
      </c>
    </row>
    <row r="42" spans="1:13" ht="15.75" thickBot="1">
      <c r="A42" s="22" t="s">
        <v>48</v>
      </c>
      <c r="B42" s="25">
        <f>B41+B40</f>
        <v>42.4885134058242</v>
      </c>
      <c r="C42" s="14">
        <f>C41+C40</f>
        <v>61.62646810718923</v>
      </c>
      <c r="D42" s="14">
        <f>D41+D40</f>
        <v>52.37908310124057</v>
      </c>
      <c r="E42" s="14">
        <f>E41+E40</f>
        <v>56.38655461759016</v>
      </c>
      <c r="F42" s="15">
        <f>AVERAGE(B42:E42)</f>
        <v>53.22015480796104</v>
      </c>
      <c r="G42" s="48">
        <f>STDEV(B42:E42)</f>
        <v>8.094601489863596</v>
      </c>
      <c r="H42" s="25">
        <f>H41+H40</f>
        <v>43.20634466486041</v>
      </c>
      <c r="I42" s="14">
        <f>I41+I40</f>
        <v>40.36828860446674</v>
      </c>
      <c r="J42" s="14">
        <f>J41+J40</f>
        <v>45.681178874010875</v>
      </c>
      <c r="K42" s="14">
        <f>K41+K40</f>
        <v>47.22257234583024</v>
      </c>
      <c r="L42" s="32">
        <f>AVERAGE(H42:K42)</f>
        <v>44.119596122292066</v>
      </c>
      <c r="M42" s="52">
        <f>STDEV(H42:K42)</f>
        <v>2.998518437056471</v>
      </c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2013-12-18T13:03:07Z</cp:lastPrinted>
  <dcterms:created xsi:type="dcterms:W3CDTF">2012-01-29T16:29:26Z</dcterms:created>
  <dcterms:modified xsi:type="dcterms:W3CDTF">2015-06-26T21:55:08Z</dcterms:modified>
  <cp:category/>
  <cp:version/>
  <cp:contentType/>
  <cp:contentStatus/>
</cp:coreProperties>
</file>